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Bericht Juni-Dez." sheetId="1" r:id="rId1"/>
    <sheet name="Begr. September" sheetId="2" r:id="rId2"/>
  </sheets>
  <definedNames/>
  <calcPr fullCalcOnLoad="1"/>
</workbook>
</file>

<file path=xl/sharedStrings.xml><?xml version="1.0" encoding="utf-8"?>
<sst xmlns="http://schemas.openxmlformats.org/spreadsheetml/2006/main" count="52" uniqueCount="38">
  <si>
    <t>Fachdienst Haushalt und Finanzen</t>
  </si>
  <si>
    <t>Berichtsstand September 2005</t>
  </si>
  <si>
    <t>F I N A N Z B E R I C H T</t>
  </si>
  <si>
    <t>a: Finanzdaten</t>
  </si>
  <si>
    <t>Bereich</t>
  </si>
  <si>
    <t>Plan 2005      nach      Haushalt</t>
  </si>
  <si>
    <t>Abw. zum Vormonat</t>
  </si>
  <si>
    <t>Erg. 2005     nach Prog. Juni</t>
  </si>
  <si>
    <t>Erg. 2005     nach Prog. Juli</t>
  </si>
  <si>
    <t>Erg. 2005     nach Prog. August</t>
  </si>
  <si>
    <t>Erg. 2005     nach Prog. September</t>
  </si>
  <si>
    <t>Erg. 2005     nach Prog. Oktober</t>
  </si>
  <si>
    <t>Erg. 2005     nach Prog.  November</t>
  </si>
  <si>
    <t>Erg. 2005     nach Prog. Dezember</t>
  </si>
  <si>
    <t>Abw. zum Plan 2005 nach HH</t>
  </si>
  <si>
    <t>FB I</t>
  </si>
  <si>
    <t>FB II</t>
  </si>
  <si>
    <t>FB III</t>
  </si>
  <si>
    <t>FB IV</t>
  </si>
  <si>
    <t>FB V</t>
  </si>
  <si>
    <t>FB VI</t>
  </si>
  <si>
    <t>Ges. FB</t>
  </si>
  <si>
    <t>PB 90</t>
  </si>
  <si>
    <t>Projekte</t>
  </si>
  <si>
    <t>Erg.</t>
  </si>
  <si>
    <t>Das Ergebnis enthält Ausgaben zur Abwicklung von Fehlbeträgen aus Vorjahren in Höhe von 8.726.600 €</t>
  </si>
  <si>
    <t>B E G R Ü N D U N G E N  September 2005</t>
  </si>
  <si>
    <t>Plan 2005     VwHH</t>
  </si>
  <si>
    <t>Abweichung</t>
  </si>
  <si>
    <t>Gesamt</t>
  </si>
  <si>
    <r>
      <t xml:space="preserve">Prognose         </t>
    </r>
    <r>
      <rPr>
        <b/>
        <i/>
        <sz val="8"/>
        <rFont val="Arial"/>
        <family val="2"/>
      </rPr>
      <t>FB I</t>
    </r>
  </si>
  <si>
    <r>
      <t xml:space="preserve">Prognose          </t>
    </r>
    <r>
      <rPr>
        <b/>
        <i/>
        <sz val="8"/>
        <rFont val="Arial"/>
        <family val="2"/>
      </rPr>
      <t>FB II</t>
    </r>
  </si>
  <si>
    <r>
      <t xml:space="preserve">Prognose           </t>
    </r>
    <r>
      <rPr>
        <b/>
        <i/>
        <sz val="8"/>
        <rFont val="Arial"/>
        <family val="2"/>
      </rPr>
      <t>FB III</t>
    </r>
  </si>
  <si>
    <r>
      <t xml:space="preserve">Prognose          </t>
    </r>
    <r>
      <rPr>
        <b/>
        <i/>
        <sz val="8"/>
        <rFont val="Arial"/>
        <family val="2"/>
      </rPr>
      <t>FB IV</t>
    </r>
  </si>
  <si>
    <r>
      <t xml:space="preserve">Prognose         </t>
    </r>
    <r>
      <rPr>
        <b/>
        <i/>
        <sz val="8"/>
        <rFont val="Arial"/>
        <family val="2"/>
      </rPr>
      <t>FB V</t>
    </r>
  </si>
  <si>
    <r>
      <t xml:space="preserve">Prognose           </t>
    </r>
    <r>
      <rPr>
        <b/>
        <i/>
        <sz val="8"/>
        <rFont val="Arial"/>
        <family val="2"/>
      </rPr>
      <t>FB VI</t>
    </r>
  </si>
  <si>
    <r>
      <t xml:space="preserve">Prognose  </t>
    </r>
    <r>
      <rPr>
        <b/>
        <i/>
        <sz val="7"/>
        <rFont val="Arial"/>
        <family val="2"/>
      </rPr>
      <t>Projekte</t>
    </r>
  </si>
  <si>
    <r>
      <t xml:space="preserve">Prognose     </t>
    </r>
    <r>
      <rPr>
        <b/>
        <i/>
        <sz val="8"/>
        <rFont val="Arial"/>
        <family val="2"/>
      </rPr>
      <t>allg. FW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</si>
</sst>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"/>
    <numFmt numFmtId="173" formatCode="00"/>
    <numFmt numFmtId="174" formatCode="00000"/>
  </numFmts>
  <fonts count="2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2.25"/>
      <name val="Arial"/>
      <family val="2"/>
    </font>
    <font>
      <sz val="1.25"/>
      <name val="Arial"/>
      <family val="0"/>
    </font>
    <font>
      <sz val="2.75"/>
      <name val="Arial"/>
      <family val="2"/>
    </font>
    <font>
      <sz val="2.5"/>
      <name val="Arial"/>
      <family val="0"/>
    </font>
    <font>
      <sz val="1.5"/>
      <name val="Arial"/>
      <family val="2"/>
    </font>
    <font>
      <sz val="1.75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/>
    </xf>
    <xf numFmtId="9" fontId="1" fillId="0" borderId="7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9" fontId="4" fillId="0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right" vertical="center"/>
    </xf>
    <xf numFmtId="9" fontId="4" fillId="2" borderId="7" xfId="0" applyNumberFormat="1" applyFont="1" applyFill="1" applyBorder="1" applyAlignment="1">
      <alignment horizontal="right" vertical="center"/>
    </xf>
    <xf numFmtId="9" fontId="4" fillId="2" borderId="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right" vertical="center"/>
    </xf>
    <xf numFmtId="9" fontId="9" fillId="2" borderId="7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9" fontId="9" fillId="2" borderId="12" xfId="0" applyNumberFormat="1" applyFont="1" applyFill="1" applyBorder="1" applyAlignment="1">
      <alignment horizontal="right" vertical="center"/>
    </xf>
    <xf numFmtId="9" fontId="4" fillId="2" borderId="13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9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0" fontId="9" fillId="2" borderId="14" xfId="0" applyFont="1" applyFill="1" applyBorder="1" applyAlignment="1">
      <alignment horizontal="center" vertical="center" wrapText="1"/>
    </xf>
    <xf numFmtId="3" fontId="20" fillId="2" borderId="15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1" fillId="2" borderId="0" xfId="0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/>
    </xf>
    <xf numFmtId="9" fontId="1" fillId="2" borderId="0" xfId="0" applyNumberFormat="1" applyFont="1" applyFill="1" applyBorder="1" applyAlignment="1">
      <alignment horizontal="right" vertical="center"/>
    </xf>
    <xf numFmtId="9" fontId="1" fillId="2" borderId="17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</cellXfs>
  <cellStyles count="14">
    <cellStyle name="Normal" xfId="0"/>
    <cellStyle name="Comma" xfId="15"/>
    <cellStyle name="Comma [0]" xfId="16"/>
    <cellStyle name="Dezimal [0]_Monatliche Berichte 2003" xfId="17"/>
    <cellStyle name="Dezimal [0]_Vordruck Finanzberichte der Fachbereiche" xfId="18"/>
    <cellStyle name="Dezimal_Monatliche Berichte 2003" xfId="19"/>
    <cellStyle name="Dezimal_Vordruck Finanzberichte der Fachbereiche" xfId="20"/>
    <cellStyle name="Percent" xfId="21"/>
    <cellStyle name="Currency" xfId="22"/>
    <cellStyle name="Currency [0]" xfId="23"/>
    <cellStyle name="Währung [0]_Monatliche Berichte 2003" xfId="24"/>
    <cellStyle name="Währung [0]_Vordruck Finanzberichte der Fachbereiche" xfId="25"/>
    <cellStyle name="Währung_Monatliche Berichte 2003" xfId="26"/>
    <cellStyle name="Währung_Vordruck Finanzberichte der Fachbereich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'Bericht Juni-Dez.'!$A$19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'Bericht Juni-Dez.'!#REF!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'Bericht Juni-Dez.'!#REF!</c:f>
              <c:numCache>
                <c:ptCount val="1"/>
                <c:pt idx="0">
                  <c:v>1</c:v>
                </c:pt>
              </c:numCache>
            </c:numRef>
          </c:val>
        </c:ser>
        <c:axId val="57685630"/>
        <c:axId val="49408623"/>
      </c:bar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49408623"/>
        <c:crosses val="autoZero"/>
        <c:auto val="1"/>
        <c:lblOffset val="100"/>
        <c:noMultiLvlLbl val="0"/>
      </c:catAx>
      <c:valAx>
        <c:axId val="49408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85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'Bericht Juni-Dez.'!$A$20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'Bericht Juni-Dez.'!#REF!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'Bericht Juni-Dez.'!#REF!</c:f>
              <c:numCache>
                <c:ptCount val="1"/>
                <c:pt idx="0">
                  <c:v>1</c:v>
                </c:pt>
              </c:numCache>
            </c:numRef>
          </c:val>
        </c:ser>
        <c:axId val="42024424"/>
        <c:axId val="42675497"/>
      </c:bar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75497"/>
        <c:crosses val="autoZero"/>
        <c:auto val="1"/>
        <c:lblOffset val="100"/>
        <c:noMultiLvlLbl val="0"/>
      </c:catAx>
      <c:valAx>
        <c:axId val="42675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24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'Bericht Juni-Dez.'!$A$21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'Bericht Juni-Dez.'!#REF!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'Bericht Juni-Dez.'!#REF!</c:f>
              <c:numCache>
                <c:ptCount val="1"/>
                <c:pt idx="0">
                  <c:v>1</c:v>
                </c:pt>
              </c:numCache>
            </c:numRef>
          </c:val>
        </c:ser>
        <c:axId val="48535154"/>
        <c:axId val="34163203"/>
      </c:barChart>
      <c:catAx>
        <c:axId val="4853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63203"/>
        <c:crosses val="autoZero"/>
        <c:auto val="1"/>
        <c:lblOffset val="100"/>
        <c:noMultiLvlLbl val="0"/>
      </c:catAx>
      <c:valAx>
        <c:axId val="34163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35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'Bericht Juni-Dez.'!$A$22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'Bericht Juni-Dez.'!#REF!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'Bericht Juni-Dez.'!#REF!</c:f>
              <c:numCache>
                <c:ptCount val="1"/>
                <c:pt idx="0">
                  <c:v>1</c:v>
                </c:pt>
              </c:numCache>
            </c:numRef>
          </c:val>
        </c:ser>
        <c:axId val="39033372"/>
        <c:axId val="15756029"/>
      </c:barChart>
      <c:catAx>
        <c:axId val="3903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56029"/>
        <c:crosses val="autoZero"/>
        <c:auto val="1"/>
        <c:lblOffset val="100"/>
        <c:noMultiLvlLbl val="0"/>
      </c:catAx>
      <c:valAx>
        <c:axId val="15756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3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'Bericht Juni-Dez.'!$A$23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'Bericht Juni-Dez.'!#REF!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'Bericht Juni-Dez.'!#REF!</c:f>
              <c:numCache>
                <c:ptCount val="1"/>
                <c:pt idx="0">
                  <c:v>1</c:v>
                </c:pt>
              </c:numCache>
            </c:numRef>
          </c:val>
        </c:ser>
        <c:axId val="7586534"/>
        <c:axId val="1169943"/>
      </c:barChart>
      <c:catAx>
        <c:axId val="75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9943"/>
        <c:crosses val="autoZero"/>
        <c:auto val="1"/>
        <c:lblOffset val="100"/>
        <c:noMultiLvlLbl val="0"/>
      </c:catAx>
      <c:valAx>
        <c:axId val="11699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86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'Bericht Juni-Dez.'!$A$24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'Bericht Juni-Dez.'!#REF!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'Bericht Juni-Dez.'!#REF!</c:f>
              <c:numCache>
                <c:ptCount val="1"/>
                <c:pt idx="0">
                  <c:v>1</c:v>
                </c:pt>
              </c:numCache>
            </c:numRef>
          </c:val>
        </c:ser>
        <c:axId val="10529488"/>
        <c:axId val="27656529"/>
      </c:bar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56529"/>
        <c:crosses val="autoZero"/>
        <c:auto val="1"/>
        <c:lblOffset val="100"/>
        <c:noMultiLvlLbl val="0"/>
      </c:catAx>
      <c:valAx>
        <c:axId val="27656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29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'Bericht Juni-Dez.'!$A$24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'Bericht Juni-Dez.'!#REF!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'Bericht Juni-Dez.'!#REF!</c:f>
              <c:numCache>
                <c:ptCount val="1"/>
                <c:pt idx="0">
                  <c:v>1</c:v>
                </c:pt>
              </c:numCache>
            </c:numRef>
          </c:val>
        </c:ser>
        <c:axId val="47582170"/>
        <c:axId val="25586347"/>
      </c:barChart>
      <c:catAx>
        <c:axId val="4758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86347"/>
        <c:crosses val="autoZero"/>
        <c:auto val="1"/>
        <c:lblOffset val="100"/>
        <c:noMultiLvlLbl val="0"/>
      </c:catAx>
      <c:valAx>
        <c:axId val="25586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82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'Bericht Juni-Dez.'!$A$24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'Bericht Juni-Dez.'!#REF!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'Bericht Juni-Dez.'!#REF!</c:f>
              <c:numCache>
                <c:ptCount val="1"/>
                <c:pt idx="0">
                  <c:v>1</c:v>
                </c:pt>
              </c:numCache>
            </c:numRef>
          </c:val>
        </c:ser>
        <c:axId val="28950532"/>
        <c:axId val="59228197"/>
      </c:barChart>
      <c:catAx>
        <c:axId val="2895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28197"/>
        <c:crosses val="autoZero"/>
        <c:auto val="1"/>
        <c:lblOffset val="100"/>
        <c:noMultiLvlLbl val="0"/>
      </c:catAx>
      <c:valAx>
        <c:axId val="59228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50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3762375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15</xdr:row>
      <xdr:rowOff>0</xdr:rowOff>
    </xdr:from>
    <xdr:to>
      <xdr:col>3</xdr:col>
      <xdr:colOff>171450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485775" y="3762375"/>
        <a:ext cx="1247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15</xdr:row>
      <xdr:rowOff>0</xdr:rowOff>
    </xdr:from>
    <xdr:to>
      <xdr:col>5</xdr:col>
      <xdr:colOff>371475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1771650" y="3762375"/>
        <a:ext cx="1276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409575</xdr:colOff>
      <xdr:row>15</xdr:row>
      <xdr:rowOff>0</xdr:rowOff>
    </xdr:from>
    <xdr:to>
      <xdr:col>7</xdr:col>
      <xdr:colOff>581025</xdr:colOff>
      <xdr:row>15</xdr:row>
      <xdr:rowOff>0</xdr:rowOff>
    </xdr:to>
    <xdr:graphicFrame>
      <xdr:nvGraphicFramePr>
        <xdr:cNvPr id="4" name="Chart 4"/>
        <xdr:cNvGraphicFramePr/>
      </xdr:nvGraphicFramePr>
      <xdr:xfrm>
        <a:off x="3086100" y="3762375"/>
        <a:ext cx="1285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15</xdr:row>
      <xdr:rowOff>0</xdr:rowOff>
    </xdr:to>
    <xdr:graphicFrame>
      <xdr:nvGraphicFramePr>
        <xdr:cNvPr id="5" name="Chart 5"/>
        <xdr:cNvGraphicFramePr/>
      </xdr:nvGraphicFramePr>
      <xdr:xfrm>
        <a:off x="4905375" y="3762375"/>
        <a:ext cx="619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0</xdr:colOff>
      <xdr:row>15</xdr:row>
      <xdr:rowOff>0</xdr:rowOff>
    </xdr:to>
    <xdr:graphicFrame>
      <xdr:nvGraphicFramePr>
        <xdr:cNvPr id="6" name="Chart 6"/>
        <xdr:cNvGraphicFramePr/>
      </xdr:nvGraphicFramePr>
      <xdr:xfrm>
        <a:off x="6019800" y="3762375"/>
        <a:ext cx="6191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graphicFrame>
      <xdr:nvGraphicFramePr>
        <xdr:cNvPr id="7" name="Chart 12"/>
        <xdr:cNvGraphicFramePr/>
      </xdr:nvGraphicFramePr>
      <xdr:xfrm>
        <a:off x="6638925" y="37623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0</xdr:colOff>
      <xdr:row>15</xdr:row>
      <xdr:rowOff>0</xdr:rowOff>
    </xdr:to>
    <xdr:graphicFrame>
      <xdr:nvGraphicFramePr>
        <xdr:cNvPr id="8" name="Chart 13"/>
        <xdr:cNvGraphicFramePr/>
      </xdr:nvGraphicFramePr>
      <xdr:xfrm>
        <a:off x="7134225" y="3762375"/>
        <a:ext cx="6191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0</xdr:rowOff>
    </xdr:from>
    <xdr:to>
      <xdr:col>17</xdr:col>
      <xdr:colOff>0</xdr:colOff>
      <xdr:row>16</xdr:row>
      <xdr:rowOff>0</xdr:rowOff>
    </xdr:to>
    <xdr:sp>
      <xdr:nvSpPr>
        <xdr:cNvPr id="9" name="Line 14"/>
        <xdr:cNvSpPr>
          <a:spLocks/>
        </xdr:cNvSpPr>
      </xdr:nvSpPr>
      <xdr:spPr>
        <a:xfrm>
          <a:off x="19050" y="3952875"/>
          <a:ext cx="941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28775" y="971550"/>
          <a:ext cx="45624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9525</xdr:colOff>
      <xdr:row>8</xdr:row>
      <xdr:rowOff>9525</xdr:rowOff>
    </xdr:from>
    <xdr:to>
      <xdr:col>9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28775" y="1895475"/>
          <a:ext cx="4562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Mehrausgaben bei den Personalkosten im FD 13  von ca. 172.000 € durch Berücksichtigung der freien Heilfürsorge. Mehreinnahmen und Minderausgaben im gesamten Fachbereich auf diversen Haushaltsstellen in Höhe von ca. 69.000 €.</a:t>
          </a:r>
        </a:p>
      </xdr:txBody>
    </xdr:sp>
    <xdr:clientData/>
  </xdr:twoCellAnchor>
  <xdr:twoCellAnchor>
    <xdr:from>
      <xdr:col>3</xdr:col>
      <xdr:colOff>9525</xdr:colOff>
      <xdr:row>11</xdr:row>
      <xdr:rowOff>9525</xdr:rowOff>
    </xdr:from>
    <xdr:to>
      <xdr:col>9</xdr:col>
      <xdr:colOff>0</xdr:colOff>
      <xdr:row>13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28775" y="2809875"/>
          <a:ext cx="4562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9525</xdr:colOff>
      <xdr:row>14</xdr:row>
      <xdr:rowOff>9525</xdr:rowOff>
    </xdr:from>
    <xdr:to>
      <xdr:col>9</xdr:col>
      <xdr:colOff>0</xdr:colOff>
      <xdr:row>16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28775" y="3724275"/>
          <a:ext cx="4562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Mehrausgaben bei den Personalkosten im gesamten Fachbereich in Höhe von 10.304 €. Mindereinnahmen bei den Sachkosten im FD 65 in Höhe von 144.100 € aufgrund Ansatzveränderungen im Nachtrag bei den Mieten und Nebenkosten für Raum-Inanspruchnahme DLZ. Mindereinnahmen bei den Sachkosten im FD 66 von ca. 58.400 € verteilt auf mehreren Haushaltsstellen.
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9</xdr:col>
      <xdr:colOff>0</xdr:colOff>
      <xdr:row>19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28775" y="4638675"/>
          <a:ext cx="4562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9</xdr:col>
      <xdr:colOff>0</xdr:colOff>
      <xdr:row>22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28775" y="5553075"/>
          <a:ext cx="4562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9</xdr:col>
      <xdr:colOff>0</xdr:colOff>
      <xdr:row>25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28775" y="6467475"/>
          <a:ext cx="4562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Mindereinnahmen und Mehrausgaben auf diversen Haushaltsstellen der Projekte.</a:t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9</xdr:col>
      <xdr:colOff>0</xdr:colOff>
      <xdr:row>29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28775" y="7334250"/>
          <a:ext cx="45624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Mehreinn. (ME) im Bereich der Gewerbesteuer i.H.v. 2.000.000 €, dadurch Mehrausg. bei der Gewerbesteuerumlage i.H.v. 432.000 €. ME beim Jahresgewinn i.H.v. 2.750.000 € und bei den Konzessionsabgaben i.H.v. 105.800 € der SWN Beteiligungen GmbH , ME beim Gemeinde- anteil an der Ek.-steuer und an der Umsatzsteuer mit insg. 26.500 €. Minderausg. bei den Zinsen f. Kassenkredite (50.000 €) und beim Betriebszuschuss der Hallenbetriebe (55.000 €). Mehrausg. bei Erstattung von Kapitalertragsteuer i.H.v. 504.100 € und Mindereinn. bei den Bürgschaftsprovisionen der SWN Beteiligungen GmbH i.H.v. 18.000 €.</a:t>
          </a:r>
        </a:p>
      </xdr:txBody>
    </xdr:sp>
    <xdr:clientData/>
  </xdr:twoCellAnchor>
  <xdr:twoCellAnchor>
    <xdr:from>
      <xdr:col>3</xdr:col>
      <xdr:colOff>9525</xdr:colOff>
      <xdr:row>29</xdr:row>
      <xdr:rowOff>9525</xdr:rowOff>
    </xdr:from>
    <xdr:to>
      <xdr:col>9</xdr:col>
      <xdr:colOff>0</xdr:colOff>
      <xdr:row>31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28775" y="8296275"/>
          <a:ext cx="4562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Allgemeine Hinweise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9525</xdr:colOff>
      <xdr:row>32</xdr:row>
      <xdr:rowOff>0</xdr:rowOff>
    </xdr:from>
    <xdr:to>
      <xdr:col>8</xdr:col>
      <xdr:colOff>742950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628775" y="9201150"/>
          <a:ext cx="454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
</a:t>
          </a:r>
        </a:p>
      </xdr:txBody>
    </xdr:sp>
    <xdr:clientData/>
  </xdr:twoCellAnchor>
  <xdr:twoCellAnchor>
    <xdr:from>
      <xdr:col>3</xdr:col>
      <xdr:colOff>9525</xdr:colOff>
      <xdr:row>32</xdr:row>
      <xdr:rowOff>0</xdr:rowOff>
    </xdr:from>
    <xdr:to>
      <xdr:col>8</xdr:col>
      <xdr:colOff>742950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28775" y="9201150"/>
          <a:ext cx="454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
</a:t>
          </a:r>
        </a:p>
      </xdr:txBody>
    </xdr:sp>
    <xdr:clientData/>
  </xdr:twoCellAnchor>
  <xdr:twoCellAnchor>
    <xdr:from>
      <xdr:col>3</xdr:col>
      <xdr:colOff>9525</xdr:colOff>
      <xdr:row>32</xdr:row>
      <xdr:rowOff>0</xdr:rowOff>
    </xdr:from>
    <xdr:to>
      <xdr:col>8</xdr:col>
      <xdr:colOff>742950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628775" y="9201150"/>
          <a:ext cx="454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24"/>
  <sheetViews>
    <sheetView tabSelected="1" workbookViewId="0" topLeftCell="A1">
      <selection activeCell="H6" sqref="H6"/>
    </sheetView>
  </sheetViews>
  <sheetFormatPr defaultColWidth="11.421875" defaultRowHeight="12.75"/>
  <cols>
    <col min="1" max="1" width="6.7109375" style="0" customWidth="1"/>
    <col min="2" max="2" width="9.28125" style="0" customWidth="1"/>
    <col min="3" max="3" width="7.421875" style="0" customWidth="1"/>
    <col min="4" max="4" width="9.28125" style="0" customWidth="1"/>
    <col min="5" max="5" width="7.421875" style="0" customWidth="1"/>
    <col min="6" max="6" width="9.28125" style="0" customWidth="1"/>
    <col min="7" max="7" width="7.421875" style="0" customWidth="1"/>
    <col min="8" max="8" width="9.28125" style="0" customWidth="1"/>
    <col min="9" max="9" width="7.421875" style="0" customWidth="1"/>
    <col min="10" max="10" width="9.28125" style="0" customWidth="1"/>
    <col min="11" max="11" width="7.421875" style="0" customWidth="1"/>
    <col min="12" max="12" width="9.28125" style="0" customWidth="1"/>
    <col min="13" max="13" width="7.421875" style="0" customWidth="1"/>
    <col min="14" max="14" width="9.28125" style="0" customWidth="1"/>
    <col min="15" max="15" width="7.421875" style="0" customWidth="1"/>
    <col min="16" max="16" width="9.28125" style="0" customWidth="1"/>
    <col min="17" max="17" width="8.421875" style="0" customWidth="1"/>
    <col min="18" max="18" width="9.28125" style="0" customWidth="1"/>
  </cols>
  <sheetData>
    <row r="1" spans="1:18" s="2" customFormat="1" ht="15" customHeight="1">
      <c r="A1" s="1" t="s">
        <v>0</v>
      </c>
      <c r="O1" s="3"/>
      <c r="P1" s="4"/>
      <c r="Q1" s="5" t="s">
        <v>1</v>
      </c>
      <c r="R1" s="5"/>
    </row>
    <row r="2" spans="1:17" s="2" customFormat="1" ht="15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="2" customFormat="1" ht="15">
      <c r="A3" s="1" t="s">
        <v>3</v>
      </c>
    </row>
    <row r="4" s="2" customFormat="1" ht="6.75" customHeight="1" thickBot="1">
      <c r="A4" s="6"/>
    </row>
    <row r="5" spans="1:17" s="11" customFormat="1" ht="34.5" customHeight="1">
      <c r="A5" s="7" t="s">
        <v>4</v>
      </c>
      <c r="B5" s="8" t="s">
        <v>5</v>
      </c>
      <c r="C5" s="9" t="s">
        <v>6</v>
      </c>
      <c r="D5" s="8" t="s">
        <v>7</v>
      </c>
      <c r="E5" s="9" t="s">
        <v>6</v>
      </c>
      <c r="F5" s="8" t="s">
        <v>8</v>
      </c>
      <c r="G5" s="9" t="s">
        <v>6</v>
      </c>
      <c r="H5" s="8" t="s">
        <v>9</v>
      </c>
      <c r="I5" s="9" t="s">
        <v>6</v>
      </c>
      <c r="J5" s="8" t="s">
        <v>10</v>
      </c>
      <c r="K5" s="9" t="s">
        <v>6</v>
      </c>
      <c r="L5" s="8" t="s">
        <v>11</v>
      </c>
      <c r="M5" s="9" t="s">
        <v>6</v>
      </c>
      <c r="N5" s="8" t="s">
        <v>12</v>
      </c>
      <c r="O5" s="9" t="s">
        <v>6</v>
      </c>
      <c r="P5" s="8" t="s">
        <v>13</v>
      </c>
      <c r="Q5" s="10" t="s">
        <v>14</v>
      </c>
    </row>
    <row r="6" spans="1:17" s="17" customFormat="1" ht="21" customHeight="1">
      <c r="A6" s="12" t="s">
        <v>15</v>
      </c>
      <c r="B6" s="13">
        <v>-9088700</v>
      </c>
      <c r="C6" s="14">
        <v>0.01</v>
      </c>
      <c r="D6" s="15">
        <v>-8670087</v>
      </c>
      <c r="E6" s="14">
        <v>-0.01</v>
      </c>
      <c r="F6" s="15">
        <v>-8724562</v>
      </c>
      <c r="G6" s="14">
        <v>0.01</v>
      </c>
      <c r="H6" s="15">
        <v>-8676948</v>
      </c>
      <c r="I6" s="14">
        <v>0</v>
      </c>
      <c r="J6" s="15">
        <v>-8653840</v>
      </c>
      <c r="K6" s="14"/>
      <c r="L6" s="15"/>
      <c r="M6" s="14"/>
      <c r="N6" s="15"/>
      <c r="O6" s="14"/>
      <c r="P6" s="15"/>
      <c r="Q6" s="16">
        <f>IF($B6&lt;0,($B6-J6)/$B6,(J6-$B6)/$B6)</f>
        <v>0.04784622663307184</v>
      </c>
    </row>
    <row r="7" spans="1:17" s="17" customFormat="1" ht="21" customHeight="1">
      <c r="A7" s="12" t="s">
        <v>16</v>
      </c>
      <c r="B7" s="13">
        <v>-11913800</v>
      </c>
      <c r="C7" s="14">
        <v>0</v>
      </c>
      <c r="D7" s="15">
        <v>-11875435</v>
      </c>
      <c r="E7" s="14">
        <v>0</v>
      </c>
      <c r="F7" s="15">
        <v>-11879686</v>
      </c>
      <c r="G7" s="14">
        <v>0</v>
      </c>
      <c r="H7" s="15">
        <v>-11884386</v>
      </c>
      <c r="I7" s="14">
        <v>-0.01</v>
      </c>
      <c r="J7" s="15">
        <v>-11987350</v>
      </c>
      <c r="K7" s="14"/>
      <c r="L7" s="15"/>
      <c r="M7" s="14"/>
      <c r="N7" s="15"/>
      <c r="O7" s="14"/>
      <c r="P7" s="15"/>
      <c r="Q7" s="16">
        <f aca="true" t="shared" si="0" ref="Q7:Q15">IF($B7&lt;0,($B7-J7)/$B7,(J7-$B7)/$B7)</f>
        <v>-0.0061735130688781075</v>
      </c>
    </row>
    <row r="8" spans="1:17" s="17" customFormat="1" ht="21" customHeight="1">
      <c r="A8" s="12" t="s">
        <v>17</v>
      </c>
      <c r="B8" s="13">
        <v>-50195800</v>
      </c>
      <c r="C8" s="14">
        <v>0</v>
      </c>
      <c r="D8" s="15">
        <v>-52588750</v>
      </c>
      <c r="E8" s="14">
        <v>0</v>
      </c>
      <c r="F8" s="15">
        <v>-52759978</v>
      </c>
      <c r="G8" s="14">
        <v>-0.01</v>
      </c>
      <c r="H8" s="15">
        <v>-53173535</v>
      </c>
      <c r="I8" s="14">
        <v>0</v>
      </c>
      <c r="J8" s="15">
        <v>-53223066</v>
      </c>
      <c r="K8" s="14"/>
      <c r="L8" s="15"/>
      <c r="M8" s="14"/>
      <c r="N8" s="15"/>
      <c r="O8" s="14"/>
      <c r="P8" s="15"/>
      <c r="Q8" s="16">
        <f t="shared" si="0"/>
        <v>-0.060309149371062916</v>
      </c>
    </row>
    <row r="9" spans="1:17" s="17" customFormat="1" ht="21" customHeight="1">
      <c r="A9" s="12" t="s">
        <v>18</v>
      </c>
      <c r="B9" s="13">
        <v>-17344700</v>
      </c>
      <c r="C9" s="14">
        <v>0</v>
      </c>
      <c r="D9" s="15">
        <v>-17165476</v>
      </c>
      <c r="E9" s="14">
        <v>0</v>
      </c>
      <c r="F9" s="15">
        <v>-17198529</v>
      </c>
      <c r="G9" s="14">
        <v>0.01</v>
      </c>
      <c r="H9" s="15">
        <v>-16979228</v>
      </c>
      <c r="I9" s="14">
        <v>-0.01</v>
      </c>
      <c r="J9" s="15">
        <v>-17192062</v>
      </c>
      <c r="K9" s="14"/>
      <c r="L9" s="15"/>
      <c r="M9" s="14"/>
      <c r="N9" s="15"/>
      <c r="O9" s="14"/>
      <c r="P9" s="15"/>
      <c r="Q9" s="16">
        <f t="shared" si="0"/>
        <v>0.008800267516878355</v>
      </c>
    </row>
    <row r="10" spans="1:17" s="17" customFormat="1" ht="21" customHeight="1">
      <c r="A10" s="12" t="s">
        <v>19</v>
      </c>
      <c r="B10" s="13">
        <v>90100</v>
      </c>
      <c r="C10" s="14">
        <v>0</v>
      </c>
      <c r="D10" s="15">
        <v>96400</v>
      </c>
      <c r="E10" s="14">
        <v>0</v>
      </c>
      <c r="F10" s="15">
        <v>96400</v>
      </c>
      <c r="G10" s="14">
        <v>4.73</v>
      </c>
      <c r="H10" s="15">
        <v>552400</v>
      </c>
      <c r="I10" s="14">
        <v>0</v>
      </c>
      <c r="J10" s="15">
        <v>552400</v>
      </c>
      <c r="K10" s="14"/>
      <c r="L10" s="15"/>
      <c r="M10" s="14"/>
      <c r="N10" s="15"/>
      <c r="O10" s="14"/>
      <c r="P10" s="15"/>
      <c r="Q10" s="16">
        <f t="shared" si="0"/>
        <v>5.130965593784683</v>
      </c>
    </row>
    <row r="11" spans="1:17" s="17" customFormat="1" ht="21" customHeight="1">
      <c r="A11" s="12" t="s">
        <v>20</v>
      </c>
      <c r="B11" s="13">
        <v>-669000</v>
      </c>
      <c r="C11" s="14">
        <v>0</v>
      </c>
      <c r="D11" s="15">
        <v>-641200</v>
      </c>
      <c r="E11" s="14">
        <v>-0.01</v>
      </c>
      <c r="F11" s="15">
        <v>-644600</v>
      </c>
      <c r="G11" s="14">
        <v>0.06</v>
      </c>
      <c r="H11" s="15">
        <v>-607800</v>
      </c>
      <c r="I11" s="14">
        <v>0.04</v>
      </c>
      <c r="J11" s="15">
        <v>-584400</v>
      </c>
      <c r="K11" s="14"/>
      <c r="L11" s="15"/>
      <c r="M11" s="14"/>
      <c r="N11" s="15"/>
      <c r="O11" s="14"/>
      <c r="P11" s="15"/>
      <c r="Q11" s="16">
        <f t="shared" si="0"/>
        <v>0.12645739910313902</v>
      </c>
    </row>
    <row r="12" spans="1:17" s="22" customFormat="1" ht="21" customHeight="1">
      <c r="A12" s="18" t="s">
        <v>21</v>
      </c>
      <c r="B12" s="19">
        <v>-89121900</v>
      </c>
      <c r="C12" s="14">
        <v>0</v>
      </c>
      <c r="D12" s="19">
        <v>-90844548</v>
      </c>
      <c r="E12" s="20">
        <v>0</v>
      </c>
      <c r="F12" s="19">
        <v>-91110955</v>
      </c>
      <c r="G12" s="20">
        <v>0</v>
      </c>
      <c r="H12" s="19">
        <f>SUM(H6:H11)</f>
        <v>-90769497</v>
      </c>
      <c r="I12" s="20">
        <v>0</v>
      </c>
      <c r="J12" s="19">
        <f>SUM(J6:J11)</f>
        <v>-91088318</v>
      </c>
      <c r="K12" s="20"/>
      <c r="L12" s="19"/>
      <c r="M12" s="20"/>
      <c r="N12" s="19"/>
      <c r="O12" s="20"/>
      <c r="P12" s="19">
        <f>SUM(P6:P11)</f>
        <v>0</v>
      </c>
      <c r="Q12" s="21">
        <f t="shared" si="0"/>
        <v>-0.022064363529054026</v>
      </c>
    </row>
    <row r="13" spans="1:17" s="17" customFormat="1" ht="21" customHeight="1">
      <c r="A13" s="23" t="s">
        <v>22</v>
      </c>
      <c r="B13" s="13">
        <v>65490700</v>
      </c>
      <c r="C13" s="14">
        <v>0</v>
      </c>
      <c r="D13" s="15">
        <v>65597300</v>
      </c>
      <c r="E13" s="14">
        <v>0</v>
      </c>
      <c r="F13" s="15">
        <v>65597300</v>
      </c>
      <c r="G13" s="14">
        <v>0</v>
      </c>
      <c r="H13" s="15">
        <v>65597300</v>
      </c>
      <c r="I13" s="14">
        <v>0.06</v>
      </c>
      <c r="J13" s="15">
        <v>69630500</v>
      </c>
      <c r="K13" s="14"/>
      <c r="L13" s="15"/>
      <c r="M13" s="14"/>
      <c r="N13" s="15"/>
      <c r="O13" s="14"/>
      <c r="P13" s="15"/>
      <c r="Q13" s="16">
        <f t="shared" si="0"/>
        <v>0.06321202857810346</v>
      </c>
    </row>
    <row r="14" spans="1:17" s="17" customFormat="1" ht="21" customHeight="1">
      <c r="A14" s="24" t="s">
        <v>23</v>
      </c>
      <c r="B14" s="13">
        <v>-393000</v>
      </c>
      <c r="C14" s="14">
        <v>0.01</v>
      </c>
      <c r="D14" s="15">
        <v>-395194</v>
      </c>
      <c r="E14" s="14">
        <v>0.99</v>
      </c>
      <c r="F14" s="15">
        <v>-5500</v>
      </c>
      <c r="G14" s="14">
        <v>0</v>
      </c>
      <c r="H14" s="15">
        <v>-5500</v>
      </c>
      <c r="I14" s="14">
        <v>0.22</v>
      </c>
      <c r="J14" s="15">
        <v>-4300</v>
      </c>
      <c r="K14" s="14"/>
      <c r="L14" s="15"/>
      <c r="M14" s="14"/>
      <c r="N14" s="15"/>
      <c r="O14" s="14"/>
      <c r="P14" s="15"/>
      <c r="Q14" s="16">
        <f t="shared" si="0"/>
        <v>0.989058524173028</v>
      </c>
    </row>
    <row r="15" spans="1:17" s="22" customFormat="1" ht="21" customHeight="1" thickBot="1">
      <c r="A15" s="25" t="s">
        <v>24</v>
      </c>
      <c r="B15" s="26">
        <v>-24024200</v>
      </c>
      <c r="C15" s="27">
        <v>0.01</v>
      </c>
      <c r="D15" s="28">
        <v>-25642442</v>
      </c>
      <c r="E15" s="29">
        <v>0</v>
      </c>
      <c r="F15" s="28">
        <v>-25519155</v>
      </c>
      <c r="G15" s="29">
        <v>0.01</v>
      </c>
      <c r="H15" s="26">
        <f>SUM(H12:H14)</f>
        <v>-25177697</v>
      </c>
      <c r="I15" s="29">
        <v>0.15</v>
      </c>
      <c r="J15" s="26">
        <f>SUM(J12:J14)</f>
        <v>-21462118</v>
      </c>
      <c r="K15" s="29"/>
      <c r="L15" s="26"/>
      <c r="M15" s="29"/>
      <c r="N15" s="26"/>
      <c r="O15" s="29"/>
      <c r="P15" s="26">
        <f>SUM(P12:P14)</f>
        <v>0</v>
      </c>
      <c r="Q15" s="30">
        <f t="shared" si="0"/>
        <v>0.10664588206891384</v>
      </c>
    </row>
    <row r="16" spans="1:18" s="33" customFormat="1" ht="15" customHeight="1">
      <c r="A16" s="52" t="s">
        <v>25</v>
      </c>
      <c r="B16" s="52"/>
      <c r="C16" s="52"/>
      <c r="D16" s="52"/>
      <c r="E16" s="52"/>
      <c r="F16" s="52"/>
      <c r="G16" s="52"/>
      <c r="H16" s="52"/>
      <c r="I16" s="52"/>
      <c r="J16" s="31"/>
      <c r="K16" s="32"/>
      <c r="L16" s="31"/>
      <c r="M16" s="32"/>
      <c r="N16" s="31"/>
      <c r="O16" s="32"/>
      <c r="P16" s="31"/>
      <c r="Q16" s="32"/>
      <c r="R16" s="32"/>
    </row>
    <row r="17" ht="12" customHeight="1"/>
    <row r="18" spans="1:14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4.25">
      <c r="A19" s="35"/>
      <c r="B19" s="36"/>
      <c r="C19" s="37"/>
      <c r="D19" s="37"/>
      <c r="E19" s="38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4.25">
      <c r="A20" s="35"/>
      <c r="B20" s="36"/>
      <c r="C20" s="37"/>
      <c r="D20" s="37"/>
      <c r="E20" s="38"/>
      <c r="F20" s="37"/>
      <c r="G20" s="37"/>
      <c r="H20" s="36"/>
      <c r="I20" s="36"/>
      <c r="J20" s="36"/>
      <c r="K20" s="36"/>
      <c r="L20" s="36"/>
      <c r="M20" s="36"/>
      <c r="N20" s="36"/>
    </row>
    <row r="21" spans="1:14" ht="14.25">
      <c r="A21" s="35"/>
      <c r="B21" s="36"/>
      <c r="C21" s="37"/>
      <c r="D21" s="37"/>
      <c r="E21" s="38"/>
      <c r="F21" s="37"/>
      <c r="G21" s="37"/>
      <c r="H21" s="36"/>
      <c r="I21" s="36"/>
      <c r="J21" s="36"/>
      <c r="K21" s="36"/>
      <c r="L21" s="36"/>
      <c r="M21" s="36"/>
      <c r="N21" s="36"/>
    </row>
    <row r="22" spans="1:14" ht="14.25">
      <c r="A22" s="35"/>
      <c r="B22" s="36"/>
      <c r="C22" s="37"/>
      <c r="D22" s="37"/>
      <c r="E22" s="38"/>
      <c r="F22" s="37"/>
      <c r="G22" s="37"/>
      <c r="H22" s="36"/>
      <c r="I22" s="36"/>
      <c r="J22" s="36"/>
      <c r="K22" s="36"/>
      <c r="L22" s="36"/>
      <c r="M22" s="36"/>
      <c r="N22" s="36"/>
    </row>
    <row r="23" spans="1:14" ht="14.25">
      <c r="A23" s="35"/>
      <c r="B23" s="36"/>
      <c r="C23" s="37"/>
      <c r="D23" s="37"/>
      <c r="E23" s="38"/>
      <c r="F23" s="37"/>
      <c r="G23" s="37"/>
      <c r="H23" s="36"/>
      <c r="I23" s="36"/>
      <c r="J23" s="36"/>
      <c r="K23" s="36"/>
      <c r="L23" s="36"/>
      <c r="M23" s="36"/>
      <c r="N23" s="36"/>
    </row>
    <row r="24" spans="1:14" ht="14.25">
      <c r="A24" s="35"/>
      <c r="B24" s="36"/>
      <c r="C24" s="37"/>
      <c r="D24" s="37"/>
      <c r="E24" s="38"/>
      <c r="F24" s="37"/>
      <c r="G24" s="37"/>
      <c r="H24" s="36"/>
      <c r="I24" s="36"/>
      <c r="J24" s="36"/>
      <c r="K24" s="36"/>
      <c r="L24" s="36"/>
      <c r="M24" s="36"/>
      <c r="N24" s="36"/>
    </row>
  </sheetData>
  <sheetProtection sheet="1" objects="1" scenarios="1"/>
  <mergeCells count="2">
    <mergeCell ref="A16:I16"/>
    <mergeCell ref="A2:Q2"/>
  </mergeCells>
  <printOptions horizontalCentered="1"/>
  <pageMargins left="0.2" right="0.2" top="0.17" bottom="0.15748031496062992" header="0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11111"/>
  <dimension ref="A1:I32"/>
  <sheetViews>
    <sheetView workbookViewId="0" topLeftCell="A1">
      <selection activeCell="L6" sqref="L6"/>
    </sheetView>
  </sheetViews>
  <sheetFormatPr defaultColWidth="11.421875" defaultRowHeight="12.75"/>
  <cols>
    <col min="1" max="1" width="11.421875" style="45" customWidth="1"/>
    <col min="2" max="2" width="11.421875" style="39" customWidth="1"/>
    <col min="3" max="3" width="1.421875" style="39" customWidth="1"/>
    <col min="4" max="16384" width="11.421875" style="39" customWidth="1"/>
  </cols>
  <sheetData>
    <row r="1" spans="1:9" ht="27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</row>
    <row r="4" spans="1:9" ht="21">
      <c r="A4" s="40" t="s">
        <v>27</v>
      </c>
      <c r="B4" s="41">
        <v>0</v>
      </c>
      <c r="C4" s="42"/>
      <c r="D4" s="54"/>
      <c r="E4" s="54"/>
      <c r="F4" s="54"/>
      <c r="G4" s="54"/>
      <c r="H4" s="54"/>
      <c r="I4" s="55"/>
    </row>
    <row r="5" spans="1:2" s="45" customFormat="1" ht="3" customHeight="1">
      <c r="A5" s="43"/>
      <c r="B5" s="44"/>
    </row>
    <row r="6" spans="1:9" ht="34.5" customHeight="1">
      <c r="A6" s="46" t="s">
        <v>30</v>
      </c>
      <c r="B6" s="47">
        <f>'Bericht Juni-Dez.'!J6</f>
        <v>-8653840</v>
      </c>
      <c r="C6" s="48"/>
      <c r="D6" s="48"/>
      <c r="E6" s="48"/>
      <c r="F6" s="48"/>
      <c r="G6" s="48"/>
      <c r="H6" s="48"/>
      <c r="I6" s="48"/>
    </row>
    <row r="7" spans="1:9" ht="34.5" customHeight="1">
      <c r="A7" s="46" t="s">
        <v>28</v>
      </c>
      <c r="B7" s="49">
        <f>'Bericht Juni-Dez.'!I6</f>
        <v>0</v>
      </c>
      <c r="C7" s="48"/>
      <c r="D7" s="48"/>
      <c r="E7" s="48"/>
      <c r="F7" s="48"/>
      <c r="G7" s="48"/>
      <c r="H7" s="48"/>
      <c r="I7" s="48"/>
    </row>
    <row r="8" spans="1:2" s="45" customFormat="1" ht="3" customHeight="1">
      <c r="A8" s="43"/>
      <c r="B8" s="44"/>
    </row>
    <row r="9" spans="1:9" ht="34.5" customHeight="1">
      <c r="A9" s="46" t="s">
        <v>31</v>
      </c>
      <c r="B9" s="47">
        <f>'Bericht Juni-Dez.'!J7</f>
        <v>-11987350</v>
      </c>
      <c r="C9" s="48"/>
      <c r="D9" s="48"/>
      <c r="E9" s="48"/>
      <c r="F9" s="48"/>
      <c r="G9" s="48"/>
      <c r="H9" s="48"/>
      <c r="I9" s="48"/>
    </row>
    <row r="10" spans="1:9" ht="34.5" customHeight="1">
      <c r="A10" s="46" t="s">
        <v>28</v>
      </c>
      <c r="B10" s="50">
        <f>'Bericht Juni-Dez.'!I7</f>
        <v>-0.01</v>
      </c>
      <c r="C10" s="48"/>
      <c r="D10" s="48"/>
      <c r="E10" s="48"/>
      <c r="F10" s="48"/>
      <c r="G10" s="48"/>
      <c r="H10" s="48"/>
      <c r="I10" s="48"/>
    </row>
    <row r="11" spans="1:2" s="45" customFormat="1" ht="3" customHeight="1">
      <c r="A11" s="43"/>
      <c r="B11" s="44"/>
    </row>
    <row r="12" spans="1:9" ht="34.5" customHeight="1">
      <c r="A12" s="46" t="s">
        <v>32</v>
      </c>
      <c r="B12" s="47">
        <f>'Bericht Juni-Dez.'!J8</f>
        <v>-53223066</v>
      </c>
      <c r="C12" s="48"/>
      <c r="D12" s="48"/>
      <c r="E12" s="48"/>
      <c r="F12" s="48"/>
      <c r="G12" s="48"/>
      <c r="H12" s="48"/>
      <c r="I12" s="48"/>
    </row>
    <row r="13" spans="1:9" ht="34.5" customHeight="1">
      <c r="A13" s="46" t="s">
        <v>28</v>
      </c>
      <c r="B13" s="49">
        <f>'Bericht Juni-Dez.'!I8</f>
        <v>0</v>
      </c>
      <c r="C13" s="48"/>
      <c r="D13" s="48"/>
      <c r="E13" s="48"/>
      <c r="F13" s="48"/>
      <c r="G13" s="48"/>
      <c r="H13" s="48"/>
      <c r="I13" s="48"/>
    </row>
    <row r="14" spans="1:2" s="45" customFormat="1" ht="3" customHeight="1">
      <c r="A14" s="43"/>
      <c r="B14" s="44"/>
    </row>
    <row r="15" spans="1:9" ht="34.5" customHeight="1">
      <c r="A15" s="46" t="s">
        <v>33</v>
      </c>
      <c r="B15" s="47">
        <f>'Bericht Juni-Dez.'!J9</f>
        <v>-17192062</v>
      </c>
      <c r="C15" s="48"/>
      <c r="D15" s="48"/>
      <c r="E15" s="48"/>
      <c r="F15" s="48"/>
      <c r="G15" s="48"/>
      <c r="H15" s="48"/>
      <c r="I15" s="48"/>
    </row>
    <row r="16" spans="1:9" ht="34.5" customHeight="1">
      <c r="A16" s="46" t="s">
        <v>28</v>
      </c>
      <c r="B16" s="49">
        <f>'Bericht Juni-Dez.'!I9</f>
        <v>-0.01</v>
      </c>
      <c r="C16" s="48"/>
      <c r="D16" s="48"/>
      <c r="E16" s="48"/>
      <c r="F16" s="48"/>
      <c r="G16" s="48"/>
      <c r="H16" s="48"/>
      <c r="I16" s="48"/>
    </row>
    <row r="17" spans="1:2" s="45" customFormat="1" ht="3" customHeight="1">
      <c r="A17" s="43"/>
      <c r="B17" s="44"/>
    </row>
    <row r="18" spans="1:9" ht="34.5" customHeight="1">
      <c r="A18" s="46" t="s">
        <v>34</v>
      </c>
      <c r="B18" s="47">
        <f>'Bericht Juni-Dez.'!J10</f>
        <v>552400</v>
      </c>
      <c r="C18" s="48"/>
      <c r="D18" s="48"/>
      <c r="E18" s="48"/>
      <c r="F18" s="48"/>
      <c r="G18" s="48"/>
      <c r="H18" s="48"/>
      <c r="I18" s="48"/>
    </row>
    <row r="19" spans="1:9" ht="34.5" customHeight="1">
      <c r="A19" s="46" t="s">
        <v>28</v>
      </c>
      <c r="B19" s="49">
        <f>'Bericht Juni-Dez.'!I10</f>
        <v>0</v>
      </c>
      <c r="C19" s="48"/>
      <c r="D19" s="48"/>
      <c r="E19" s="48"/>
      <c r="F19" s="48"/>
      <c r="G19" s="48"/>
      <c r="H19" s="48"/>
      <c r="I19" s="48"/>
    </row>
    <row r="20" spans="1:2" s="45" customFormat="1" ht="3" customHeight="1">
      <c r="A20" s="43"/>
      <c r="B20" s="44"/>
    </row>
    <row r="21" spans="1:9" ht="34.5" customHeight="1">
      <c r="A21" s="46" t="s">
        <v>35</v>
      </c>
      <c r="B21" s="47">
        <f>'Bericht Juni-Dez.'!J11</f>
        <v>-584400</v>
      </c>
      <c r="C21" s="48"/>
      <c r="D21" s="48"/>
      <c r="E21" s="48"/>
      <c r="F21" s="48"/>
      <c r="G21" s="48"/>
      <c r="H21" s="48"/>
      <c r="I21" s="48"/>
    </row>
    <row r="22" spans="1:9" ht="34.5" customHeight="1">
      <c r="A22" s="46" t="s">
        <v>28</v>
      </c>
      <c r="B22" s="49">
        <f>'Bericht Juni-Dez.'!I11</f>
        <v>0.04</v>
      </c>
      <c r="C22" s="48"/>
      <c r="D22" s="48"/>
      <c r="E22" s="48"/>
      <c r="F22" s="48"/>
      <c r="G22" s="48"/>
      <c r="H22" s="48"/>
      <c r="I22" s="48"/>
    </row>
    <row r="23" spans="1:2" s="45" customFormat="1" ht="3" customHeight="1">
      <c r="A23" s="43"/>
      <c r="B23" s="44"/>
    </row>
    <row r="24" spans="1:9" ht="34.5" customHeight="1">
      <c r="A24" s="46" t="s">
        <v>36</v>
      </c>
      <c r="B24" s="47">
        <f>'Bericht Juni-Dez.'!J14</f>
        <v>-4300</v>
      </c>
      <c r="C24" s="48"/>
      <c r="D24" s="48"/>
      <c r="E24" s="48"/>
      <c r="F24" s="48"/>
      <c r="G24" s="48"/>
      <c r="H24" s="48"/>
      <c r="I24" s="48"/>
    </row>
    <row r="25" spans="1:9" ht="34.5" customHeight="1">
      <c r="A25" s="46" t="s">
        <v>28</v>
      </c>
      <c r="B25" s="49">
        <f>'Bericht Juni-Dez.'!I14</f>
        <v>0.22</v>
      </c>
      <c r="C25" s="48"/>
      <c r="D25" s="48"/>
      <c r="E25" s="48"/>
      <c r="F25" s="48"/>
      <c r="G25" s="48"/>
      <c r="H25" s="48"/>
      <c r="I25" s="48"/>
    </row>
    <row r="26" spans="1:2" s="45" customFormat="1" ht="3" customHeight="1">
      <c r="A26" s="43"/>
      <c r="B26" s="44"/>
    </row>
    <row r="27" spans="1:9" ht="34.5" customHeight="1">
      <c r="A27" s="46" t="s">
        <v>37</v>
      </c>
      <c r="B27" s="47">
        <f>'Bericht Juni-Dez.'!J13</f>
        <v>69630500</v>
      </c>
      <c r="C27" s="48"/>
      <c r="D27" s="48"/>
      <c r="E27" s="48"/>
      <c r="F27" s="48"/>
      <c r="G27" s="48"/>
      <c r="H27" s="48"/>
      <c r="I27" s="48"/>
    </row>
    <row r="28" spans="1:9" ht="34.5" customHeight="1">
      <c r="A28" s="46" t="s">
        <v>28</v>
      </c>
      <c r="B28" s="49">
        <f>'Bericht Juni-Dez.'!I13</f>
        <v>0.06</v>
      </c>
      <c r="C28" s="48"/>
      <c r="D28" s="48"/>
      <c r="E28" s="48"/>
      <c r="F28" s="48"/>
      <c r="G28" s="48"/>
      <c r="H28" s="48"/>
      <c r="I28" s="48"/>
    </row>
    <row r="29" spans="1:2" s="45" customFormat="1" ht="3" customHeight="1">
      <c r="A29" s="43"/>
      <c r="B29" s="44"/>
    </row>
    <row r="30" spans="1:9" ht="34.5" customHeight="1">
      <c r="A30" s="51" t="s">
        <v>29</v>
      </c>
      <c r="B30" s="47">
        <f>'Bericht Juni-Dez.'!J15</f>
        <v>-21462118</v>
      </c>
      <c r="C30" s="48"/>
      <c r="D30" s="48"/>
      <c r="E30" s="48"/>
      <c r="F30" s="48"/>
      <c r="G30" s="48"/>
      <c r="H30" s="48"/>
      <c r="I30" s="48"/>
    </row>
    <row r="31" spans="1:9" ht="34.5" customHeight="1">
      <c r="A31" s="46" t="s">
        <v>28</v>
      </c>
      <c r="B31" s="49">
        <f>'Bericht Juni-Dez.'!I15</f>
        <v>0.15</v>
      </c>
      <c r="C31" s="48"/>
      <c r="D31" s="48"/>
      <c r="E31" s="48"/>
      <c r="F31" s="48"/>
      <c r="G31" s="48"/>
      <c r="H31" s="48"/>
      <c r="I31" s="48"/>
    </row>
    <row r="32" spans="1:2" s="45" customFormat="1" ht="3" customHeight="1">
      <c r="A32" s="43"/>
      <c r="B32" s="44"/>
    </row>
  </sheetData>
  <mergeCells count="2">
    <mergeCell ref="D4:I4"/>
    <mergeCell ref="A1:I1"/>
  </mergeCells>
  <printOptions/>
  <pageMargins left="0.74" right="0.24" top="0.81" bottom="0.26" header="0.28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B_Strahl</dc:creator>
  <cp:keywords/>
  <dc:description/>
  <cp:lastModifiedBy>B_Strahl</cp:lastModifiedBy>
  <dcterms:created xsi:type="dcterms:W3CDTF">2005-10-13T06:37:55Z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